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<sst xmlns="http://schemas.openxmlformats.org/spreadsheetml/2006/main" count="316" uniqueCount="255">
  <si>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</si>
  <si>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</si>
  <si>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</si>
  <si>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</si>
  <si>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</si>
  <si>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</si>
  <si>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</si>
  <si>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</si>
  <si>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</si>
  <si>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</si>
  <si>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</si>
  <si>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</si>
  <si>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</si>
  <si>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</si>
  <si>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</si>
  <si>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</si>
  <si>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</si>
  <si>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</si>
  <si>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</si>
  <si>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</si>
  <si>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</si>
  <si>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</si>
  <si>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</si>
  <si>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</si>
  <si>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</si>
  <si>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</si>
  <si>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</si>
  <si>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</si>
  <si>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</si>
  <si>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</si>
  <si>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</si>
  <si>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</si>
  <si>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</si>
  <si>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</si>
  <si>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</si>
  <si>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</si>
  <si>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</si>
  <si>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</si>
  <si>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</si>
  <si>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</si>
  <si>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</si>
  <si>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</si>
  <si>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</si>
  <si>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</si>
  <si>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</si>
  <si>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</si>
  <si>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</si>
  <si>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</si>
  <si>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</si>
  <si>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</si>
  <si>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</si>
  <si>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</si>
  <si>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</si>
  <si>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</si>
  <si>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</si>
  <si>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</si>
  <si>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</si>
  <si>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</si>
  <si>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</si>
  <si>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</si>
  <si>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</si>
  <si>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</si>
  <si>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</si>
  <si>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</si>
  <si>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</si>
  <si>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</si>
  <si>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</si>
  <si>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</si>
  <si>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</si>
  <si>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</si>
  <si>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</si>
  <si>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</si>
  <si>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</si>
  <si>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</si>
  <si>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</si>
  <si>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</si>
  <si>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</si>
  <si>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</si>
  <si>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</si>
  <si>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</si>
  <si>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</si>
  <si>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</si>
  <si>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</si>
  <si>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</si>
  <si>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</si>
  <si>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</si>
  <si>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</si>
  <si>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</si>
  <si>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</si>
  <si>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</si>
  <si>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</si>
  <si>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</si>
  <si>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</si>
  <si>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</si>
  <si>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</si>
  <si>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</si>
  <si>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</si>
  <si>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</si>
  <si>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</si>
  <si>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</si>
  <si>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</si>
  <si>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</si>
  <si>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</si>
  <si>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</si>
  <si>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</si>
  <si>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</si>
  <si>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</si>
  <si>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</si>
  <si>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</si>
  <si>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</si>
  <si>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</si>
  <si>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</si>
  <si>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</si>
  <si>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</si>
  <si>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</si>
  <si>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</si>
  <si>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</si>
  <si>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</si>
  <si>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</si>
  <si>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</si>
  <si>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</si>
  <si>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</si>
  <si>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</si>
  <si>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</si>
  <si>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</si>
  <si>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</si>
  <si>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</si>
  <si>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</si>
  <si>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</si>
  <si>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</si>
  <si>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</si>
  <si>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</si>
  <si>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</si>
  <si>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</si>
  <si>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</si>
  <si>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</si>
  <si>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</si>
  <si>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</si>
  <si>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</si>
  <si>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</si>
  <si>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</si>
  <si>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</si>
  <si>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</si>
  <si>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</si>
  <si>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</si>
  <si>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</si>
  <si>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</si>
  <si>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</si>
  <si>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</si>
  <si>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</si>
  <si>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</si>
  <si>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</si>
  <si>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</si>
  <si>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</si>
  <si>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</si>
  <si>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</si>
  <si>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</si>
  <si>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</si>
  <si>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</si>
  <si>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</si>
  <si>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</si>
  <si>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</si>
  <si>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</si>
  <si>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</si>
  <si>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</si>
  <si>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</si>
  <si>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</si>
  <si>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</si>
  <si>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</si>
  <si>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</si>
  <si>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</si>
  <si>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</si>
  <si>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</si>
  <si>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</si>
  <si>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</si>
  <si>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</si>
  <si>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</si>
  <si>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</si>
  <si>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</si>
  <si>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</si>
  <si>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</si>
  <si>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</si>
  <si>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</si>
  <si>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</si>
  <si>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</si>
  <si>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</si>
  <si>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</si>
  <si>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</si>
  <si>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</si>
  <si>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</si>
  <si>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</si>
  <si>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</si>
  <si>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</si>
  <si>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</si>
  <si>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</si>
  <si>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</si>
  <si>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</si>
  <si>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</si>
  <si>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</si>
  <si>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</si>
  <si>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</si>
  <si>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</si>
  <si>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</si>
  <si>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</si>
  <si>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</si>
  <si>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</si>
  <si>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</si>
  <si>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</si>
  <si>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</si>
  <si>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</si>
  <si>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</si>
  <si>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</si>
  <si>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</si>
  <si>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</si>
  <si>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</si>
  <si>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</si>
  <si>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</si>
  <si>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</si>
  <si>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</si>
  <si>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</si>
  <si>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</si>
  <si>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</si>
  <si>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</si>
  <si>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</si>
  <si>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</si>
  <si>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</si>
  <si>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</si>
  <si>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</si>
  <si>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</si>
  <si>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</si>
  <si>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</si>
  <si>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</si>
  <si>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</si>
  <si>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</si>
  <si>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</si>
  <si>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</si>
  <si>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</si>
  <si>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</si>
  <si>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</si>
  <si>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</si>
  <si>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</si>
  <si>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</si>
  <si>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</si>
  <si>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</si>
  <si>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</si>
  <si>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К.В. Вергопуло</t>
  </si>
  <si>
    <t>В.С.Маратова</t>
  </si>
  <si>
    <t>(04868)9-14-34</t>
  </si>
  <si>
    <t>(04868)6-53-03</t>
  </si>
  <si>
    <t>29 грудня 2015 року</t>
  </si>
  <si>
    <t>2015 рік</t>
  </si>
  <si>
    <t>Іллічівський міський суд Одеської області</t>
  </si>
  <si>
    <t>68000. Одеська область</t>
  </si>
  <si>
    <t>м. Іллічівськ</t>
  </si>
  <si>
    <t>вул. Праці. 4</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</si>
</sst>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82</v>
      </c>
      <c r="F10" s="113">
        <v>80</v>
      </c>
      <c r="G10" s="113">
        <v>78</v>
      </c>
      <c r="H10" s="113">
        <v>4</v>
      </c>
      <c r="I10" s="113"/>
      <c r="J10" s="113">
        <v>1</v>
      </c>
      <c r="K10" s="113">
        <v>73</v>
      </c>
      <c r="L10" s="113"/>
      <c r="M10" s="117">
        <v>4</v>
      </c>
      <c r="N10" s="98"/>
      <c r="O10" s="120">
        <f>E10-F10</f>
        <v>2</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14</v>
      </c>
      <c r="F15" s="113">
        <v>13</v>
      </c>
      <c r="G15" s="113">
        <v>13</v>
      </c>
      <c r="H15" s="113"/>
      <c r="I15" s="113">
        <v>3</v>
      </c>
      <c r="J15" s="113">
        <v>1</v>
      </c>
      <c r="K15" s="113">
        <v>9</v>
      </c>
      <c r="L15" s="113"/>
      <c r="M15" s="113">
        <v>1</v>
      </c>
      <c r="N15" s="113" t="s">
        <v>147</v>
      </c>
      <c r="O15" s="120">
        <f t="shared" si="0"/>
        <v>1</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14</v>
      </c>
      <c r="F21" s="113">
        <v>13</v>
      </c>
      <c r="G21" s="113">
        <v>13</v>
      </c>
      <c r="H21" s="113"/>
      <c r="I21" s="113">
        <v>3</v>
      </c>
      <c r="J21" s="113">
        <v>1</v>
      </c>
      <c r="K21" s="113">
        <v>9</v>
      </c>
      <c r="L21" s="113"/>
      <c r="M21" s="113">
        <v>1</v>
      </c>
      <c r="N21" s="113" t="s">
        <v>147</v>
      </c>
      <c r="O21" s="120">
        <f t="shared" si="0"/>
        <v>1</v>
      </c>
      <c r="P21" s="24"/>
      <c r="Q21" s="77"/>
      <c r="R21" s="77"/>
      <c r="S21" s="77"/>
    </row>
    <row r="22" spans="1:19" ht="30" customHeight="1">
      <c r="A22" s="90">
        <v>13</v>
      </c>
      <c r="B22" s="63"/>
      <c r="C22" s="199" t="s">
        <v>140</v>
      </c>
      <c r="D22" s="199"/>
      <c r="E22" s="119">
        <v>1</v>
      </c>
      <c r="F22" s="119"/>
      <c r="G22" s="113">
        <v>1</v>
      </c>
      <c r="H22" s="113" t="s">
        <v>147</v>
      </c>
      <c r="I22" s="113" t="s">
        <v>147</v>
      </c>
      <c r="J22" s="113" t="s">
        <v>147</v>
      </c>
      <c r="K22" s="113" t="s">
        <v>147</v>
      </c>
      <c r="L22" s="113"/>
      <c r="M22" s="119"/>
      <c r="N22" s="113" t="s">
        <v>147</v>
      </c>
      <c r="O22" s="120">
        <f t="shared" si="0"/>
        <v>1</v>
      </c>
      <c r="P22" s="42"/>
      <c r="Q22" s="42"/>
      <c r="R22" s="42"/>
      <c r="S22" s="42"/>
    </row>
    <row r="23" spans="1:15" ht="20.25" customHeight="1">
      <c r="A23" s="90">
        <v>14</v>
      </c>
      <c r="B23" s="63"/>
      <c r="C23" s="181" t="s">
        <v>13</v>
      </c>
      <c r="D23" s="182"/>
      <c r="E23" s="113">
        <f>E10+E12+E15+E22</f>
        <v>97</v>
      </c>
      <c r="F23" s="113">
        <f>F10+F12+F15+F22</f>
        <v>93</v>
      </c>
      <c r="G23" s="113">
        <f>G10+G12+G15+G22</f>
        <v>92</v>
      </c>
      <c r="H23" s="113">
        <f>H10+H15</f>
        <v>4</v>
      </c>
      <c r="I23" s="113">
        <f>I10+I15</f>
        <v>3</v>
      </c>
      <c r="J23" s="113">
        <f>J10+J12+J15</f>
        <v>2</v>
      </c>
      <c r="K23" s="113">
        <f>K10+K12+K15</f>
        <v>82</v>
      </c>
      <c r="L23" s="113">
        <f>L10+L12+L15+L22</f>
        <v>0</v>
      </c>
      <c r="M23" s="119">
        <f>M10+M12+M15+M22</f>
        <v>5</v>
      </c>
      <c r="N23" s="119">
        <f>N10</f>
        <v>0</v>
      </c>
      <c r="O23" s="120">
        <f t="shared" si="0"/>
        <v>4</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84</v>
      </c>
      <c r="G31" s="121">
        <v>74</v>
      </c>
      <c r="H31" s="121">
        <v>67</v>
      </c>
      <c r="I31" s="121">
        <v>46</v>
      </c>
      <c r="J31" s="121">
        <v>41</v>
      </c>
      <c r="K31" s="121">
        <v>10</v>
      </c>
      <c r="L31" s="121">
        <v>10</v>
      </c>
      <c r="M31" s="121"/>
      <c r="N31" s="121">
        <v>17</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&amp;LE3771C76&amp;CФорма № 2-А, Підрозділ: Іллічівський міський суд Одеської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9</v>
      </c>
      <c r="E8" s="98">
        <v>9</v>
      </c>
      <c r="F8" s="115">
        <v>6</v>
      </c>
      <c r="G8" s="116">
        <v>6</v>
      </c>
      <c r="H8" s="116"/>
      <c r="I8" s="116">
        <v>1</v>
      </c>
      <c r="J8" s="116">
        <v>2</v>
      </c>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10</v>
      </c>
      <c r="E12" s="98">
        <v>10</v>
      </c>
      <c r="F12" s="98">
        <v>9</v>
      </c>
      <c r="G12" s="98">
        <v>9</v>
      </c>
      <c r="H12" s="98"/>
      <c r="I12" s="98"/>
      <c r="J12" s="98">
        <v>1</v>
      </c>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8</v>
      </c>
      <c r="E20" s="98">
        <v>8</v>
      </c>
      <c r="F20" s="98">
        <v>8</v>
      </c>
      <c r="G20" s="98">
        <v>8</v>
      </c>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2</v>
      </c>
      <c r="E24" s="98">
        <v>2</v>
      </c>
      <c r="F24" s="98">
        <v>1</v>
      </c>
      <c r="G24" s="98">
        <v>1</v>
      </c>
      <c r="H24" s="98"/>
      <c r="I24" s="98"/>
      <c r="J24" s="98">
        <v>1</v>
      </c>
      <c r="K24" s="116">
        <v>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1</v>
      </c>
      <c r="E25" s="98">
        <v>1</v>
      </c>
      <c r="F25" s="98"/>
      <c r="G25" s="98"/>
      <c r="H25" s="98"/>
      <c r="I25" s="98"/>
      <c r="J25" s="98">
        <v>1</v>
      </c>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3</v>
      </c>
      <c r="E30" s="98">
        <v>2</v>
      </c>
      <c r="F30" s="98">
        <v>1</v>
      </c>
      <c r="G30" s="98">
        <v>1</v>
      </c>
      <c r="H30" s="98"/>
      <c r="I30" s="98"/>
      <c r="J30" s="98">
        <v>1</v>
      </c>
      <c r="K30" s="116">
        <v>1</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3</v>
      </c>
      <c r="E34" s="98">
        <v>2</v>
      </c>
      <c r="F34" s="98">
        <v>1</v>
      </c>
      <c r="G34" s="98">
        <v>1</v>
      </c>
      <c r="H34" s="98"/>
      <c r="I34" s="98"/>
      <c r="J34" s="98">
        <v>1</v>
      </c>
      <c r="K34" s="116">
        <v>1</v>
      </c>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v>
      </c>
      <c r="D43" s="98">
        <v>15</v>
      </c>
      <c r="E43" s="98">
        <v>14</v>
      </c>
      <c r="F43" s="98">
        <v>9</v>
      </c>
      <c r="G43" s="98">
        <v>7</v>
      </c>
      <c r="H43" s="98">
        <v>1</v>
      </c>
      <c r="I43" s="98">
        <v>1</v>
      </c>
      <c r="J43" s="98">
        <v>3</v>
      </c>
      <c r="K43" s="116">
        <v>4</v>
      </c>
      <c r="L43" s="98">
        <v>1</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v>
      </c>
      <c r="D44" s="98">
        <v>4</v>
      </c>
      <c r="E44" s="98">
        <v>4</v>
      </c>
      <c r="F44" s="98">
        <v>3</v>
      </c>
      <c r="G44" s="98">
        <v>3</v>
      </c>
      <c r="H44" s="98">
        <v>1</v>
      </c>
      <c r="I44" s="98"/>
      <c r="J44" s="98"/>
      <c r="K44" s="116">
        <v>1</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2</v>
      </c>
      <c r="D45" s="98">
        <v>8</v>
      </c>
      <c r="E45" s="98">
        <v>7</v>
      </c>
      <c r="F45" s="98">
        <v>4</v>
      </c>
      <c r="G45" s="98">
        <v>3</v>
      </c>
      <c r="H45" s="98"/>
      <c r="I45" s="98">
        <v>1</v>
      </c>
      <c r="J45" s="98">
        <v>2</v>
      </c>
      <c r="K45" s="116">
        <v>3</v>
      </c>
      <c r="L45" s="98">
        <v>1</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6</v>
      </c>
      <c r="E46" s="98">
        <v>4</v>
      </c>
      <c r="F46" s="98">
        <v>3</v>
      </c>
      <c r="G46" s="98">
        <v>2</v>
      </c>
      <c r="H46" s="98"/>
      <c r="I46" s="98"/>
      <c r="J46" s="98">
        <v>1</v>
      </c>
      <c r="K46" s="116">
        <v>2</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v>1</v>
      </c>
      <c r="E52" s="98">
        <v>1</v>
      </c>
      <c r="F52" s="98"/>
      <c r="G52" s="98"/>
      <c r="H52" s="98"/>
      <c r="I52" s="98"/>
      <c r="J52" s="98">
        <v>1</v>
      </c>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4</v>
      </c>
      <c r="D88" s="98">
        <v>25</v>
      </c>
      <c r="E88" s="98">
        <v>22</v>
      </c>
      <c r="F88" s="98">
        <v>15</v>
      </c>
      <c r="G88" s="98">
        <v>12</v>
      </c>
      <c r="H88" s="98"/>
      <c r="I88" s="98">
        <v>6</v>
      </c>
      <c r="J88" s="98">
        <v>1</v>
      </c>
      <c r="K88" s="116">
        <v>7</v>
      </c>
      <c r="L88" s="98">
        <v>1</v>
      </c>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v>
      </c>
      <c r="D90" s="98">
        <v>1</v>
      </c>
      <c r="E90" s="98">
        <v>1</v>
      </c>
      <c r="F90" s="98">
        <v>1</v>
      </c>
      <c r="G90" s="98">
        <v>1</v>
      </c>
      <c r="H90" s="98"/>
      <c r="I90" s="98"/>
      <c r="J90" s="98"/>
      <c r="K90" s="116">
        <v>1</v>
      </c>
      <c r="L90" s="98">
        <v>1</v>
      </c>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v>1</v>
      </c>
      <c r="E93" s="98">
        <v>1</v>
      </c>
      <c r="F93" s="98">
        <v>1</v>
      </c>
      <c r="G93" s="98">
        <v>1</v>
      </c>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v>2</v>
      </c>
      <c r="D95" s="98">
        <v>17</v>
      </c>
      <c r="E95" s="98">
        <v>15</v>
      </c>
      <c r="F95" s="98">
        <v>9</v>
      </c>
      <c r="G95" s="98">
        <v>9</v>
      </c>
      <c r="H95" s="98"/>
      <c r="I95" s="98">
        <v>5</v>
      </c>
      <c r="J95" s="98">
        <v>1</v>
      </c>
      <c r="K95" s="116">
        <v>4</v>
      </c>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v>1</v>
      </c>
      <c r="F97" s="98"/>
      <c r="G97" s="98"/>
      <c r="H97" s="98"/>
      <c r="I97" s="98"/>
      <c r="J97" s="98">
        <v>1</v>
      </c>
      <c r="K97" s="116"/>
      <c r="L97" s="98"/>
      <c r="M97" s="98"/>
      <c r="N97" s="112"/>
      <c r="O97" s="98"/>
      <c r="P97" s="61"/>
    </row>
    <row r="98" spans="1:16" s="4" customFormat="1" ht="18.75" customHeight="1">
      <c r="A98" s="46">
        <v>91</v>
      </c>
      <c r="B98" s="130" t="s">
        <v>71</v>
      </c>
      <c r="C98" s="112">
        <v>2</v>
      </c>
      <c r="D98" s="98">
        <v>6</v>
      </c>
      <c r="E98" s="98">
        <v>8</v>
      </c>
      <c r="F98" s="98">
        <v>4</v>
      </c>
      <c r="G98" s="98">
        <v>4</v>
      </c>
      <c r="H98" s="98"/>
      <c r="I98" s="98">
        <v>4</v>
      </c>
      <c r="J98" s="98"/>
      <c r="K98" s="116"/>
      <c r="L98" s="98"/>
      <c r="M98" s="98"/>
      <c r="N98" s="112"/>
      <c r="O98" s="98"/>
      <c r="P98" s="61"/>
    </row>
    <row r="99" spans="1:16" s="4" customFormat="1" ht="15.75" customHeight="1">
      <c r="A99" s="44">
        <v>92</v>
      </c>
      <c r="B99" s="130" t="s">
        <v>72</v>
      </c>
      <c r="C99" s="112"/>
      <c r="D99" s="98">
        <v>3</v>
      </c>
      <c r="E99" s="98">
        <v>2</v>
      </c>
      <c r="F99" s="98">
        <v>2</v>
      </c>
      <c r="G99" s="98">
        <v>2</v>
      </c>
      <c r="H99" s="98"/>
      <c r="I99" s="98"/>
      <c r="J99" s="98"/>
      <c r="K99" s="116">
        <v>1</v>
      </c>
      <c r="L99" s="98"/>
      <c r="M99" s="98"/>
      <c r="N99" s="112"/>
      <c r="O99" s="98"/>
      <c r="P99" s="61"/>
    </row>
    <row r="100" spans="1:16" s="4" customFormat="1" ht="25.5" customHeight="1">
      <c r="A100" s="46">
        <v>93</v>
      </c>
      <c r="B100" s="129" t="s">
        <v>229</v>
      </c>
      <c r="C100" s="112"/>
      <c r="D100" s="98">
        <v>4</v>
      </c>
      <c r="E100" s="98">
        <v>3</v>
      </c>
      <c r="F100" s="98">
        <v>3</v>
      </c>
      <c r="G100" s="98">
        <v>1</v>
      </c>
      <c r="H100" s="98"/>
      <c r="I100" s="98"/>
      <c r="J100" s="98"/>
      <c r="K100" s="116">
        <v>1</v>
      </c>
      <c r="L100" s="98"/>
      <c r="M100" s="98"/>
      <c r="N100" s="112"/>
      <c r="O100" s="98"/>
      <c r="P100" s="61"/>
    </row>
    <row r="101" spans="1:16" s="4" customFormat="1" ht="18.75" customHeight="1">
      <c r="A101" s="44">
        <v>94</v>
      </c>
      <c r="B101" s="130" t="s">
        <v>198</v>
      </c>
      <c r="C101" s="112"/>
      <c r="D101" s="98">
        <v>2</v>
      </c>
      <c r="E101" s="98">
        <v>1</v>
      </c>
      <c r="F101" s="98">
        <v>1</v>
      </c>
      <c r="G101" s="98"/>
      <c r="H101" s="98"/>
      <c r="I101" s="98"/>
      <c r="J101" s="98"/>
      <c r="K101" s="116">
        <v>1</v>
      </c>
      <c r="L101" s="98"/>
      <c r="M101" s="98"/>
      <c r="N101" s="112"/>
      <c r="O101" s="98"/>
      <c r="P101" s="61"/>
    </row>
    <row r="102" spans="1:16" s="4" customFormat="1" ht="18.75" customHeight="1">
      <c r="A102" s="46">
        <v>95</v>
      </c>
      <c r="B102" s="130" t="s">
        <v>199</v>
      </c>
      <c r="C102" s="112"/>
      <c r="D102" s="98">
        <v>1</v>
      </c>
      <c r="E102" s="98">
        <v>1</v>
      </c>
      <c r="F102" s="98">
        <v>1</v>
      </c>
      <c r="G102" s="98">
        <v>1</v>
      </c>
      <c r="H102" s="98"/>
      <c r="I102" s="98"/>
      <c r="J102" s="98"/>
      <c r="K102" s="116"/>
      <c r="L102" s="98"/>
      <c r="M102" s="98"/>
      <c r="N102" s="112"/>
      <c r="O102" s="98"/>
      <c r="P102" s="61"/>
    </row>
    <row r="103" spans="1:15" s="101" customFormat="1" ht="24.75" customHeight="1">
      <c r="A103" s="44">
        <v>96</v>
      </c>
      <c r="B103" s="131" t="s">
        <v>73</v>
      </c>
      <c r="C103" s="112"/>
      <c r="D103" s="98">
        <v>5</v>
      </c>
      <c r="E103" s="98">
        <v>5</v>
      </c>
      <c r="F103" s="98">
        <v>4</v>
      </c>
      <c r="G103" s="98">
        <v>4</v>
      </c>
      <c r="H103" s="98"/>
      <c r="I103" s="98">
        <v>1</v>
      </c>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5</v>
      </c>
      <c r="E108" s="98">
        <v>5</v>
      </c>
      <c r="F108" s="98">
        <v>4</v>
      </c>
      <c r="G108" s="98">
        <v>4</v>
      </c>
      <c r="H108" s="98"/>
      <c r="I108" s="98">
        <v>1</v>
      </c>
      <c r="J108" s="98"/>
      <c r="K108" s="116"/>
      <c r="L108" s="98"/>
      <c r="M108" s="98"/>
      <c r="N108" s="112"/>
      <c r="O108" s="98"/>
      <c r="P108" s="61"/>
    </row>
    <row r="109" spans="1:15" s="101" customFormat="1" ht="28.5" customHeight="1">
      <c r="A109" s="44">
        <v>102</v>
      </c>
      <c r="B109" s="131" t="s">
        <v>78</v>
      </c>
      <c r="C109" s="112">
        <v>2</v>
      </c>
      <c r="D109" s="98">
        <v>6</v>
      </c>
      <c r="E109" s="98">
        <v>4</v>
      </c>
      <c r="F109" s="98">
        <v>2</v>
      </c>
      <c r="G109" s="98">
        <v>2</v>
      </c>
      <c r="H109" s="98"/>
      <c r="I109" s="98">
        <v>1</v>
      </c>
      <c r="J109" s="98">
        <v>1</v>
      </c>
      <c r="K109" s="116">
        <v>4</v>
      </c>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10</v>
      </c>
      <c r="D114" s="112">
        <f aca="true" t="shared" si="0" ref="D114:O114">SUM(D8,D9,D12,D29,D30,D43,D49,D52,D79,D88,D103,D109,D113)</f>
        <v>74</v>
      </c>
      <c r="E114" s="112">
        <f t="shared" si="0"/>
        <v>67</v>
      </c>
      <c r="F114" s="112">
        <f t="shared" si="0"/>
        <v>46</v>
      </c>
      <c r="G114" s="112">
        <f t="shared" si="0"/>
        <v>41</v>
      </c>
      <c r="H114" s="112">
        <f t="shared" si="0"/>
        <v>1</v>
      </c>
      <c r="I114" s="112">
        <f t="shared" si="0"/>
        <v>10</v>
      </c>
      <c r="J114" s="112">
        <f t="shared" si="0"/>
        <v>10</v>
      </c>
      <c r="K114" s="112">
        <f t="shared" si="0"/>
        <v>17</v>
      </c>
      <c r="L114" s="112">
        <f t="shared" si="0"/>
        <v>2</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&amp;LE3771C76&amp;CФорма № 2-А, Підрозділ: Іллічівський міський суд Одеської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v>1</v>
      </c>
      <c r="F13" s="113"/>
      <c r="G13" s="122">
        <v>1</v>
      </c>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1</v>
      </c>
      <c r="F15" s="76">
        <f>SUM(F10:F14)</f>
        <v>0</v>
      </c>
      <c r="G15" s="76">
        <f>SUM(G10:G14)</f>
        <v>1</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&amp;LE3771C76&amp;CФорма № 2-А, Підрозділ: Іллічівський міський суд Одеської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v>15</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v>15</v>
      </c>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c r="L7" s="33"/>
      <c r="M7" s="23"/>
      <c r="N7" s="20"/>
      <c r="O7" s="20"/>
      <c r="P7" s="20"/>
    </row>
    <row r="8" spans="1:16" s="10" customFormat="1" ht="16.5" customHeight="1">
      <c r="A8" s="2">
        <f t="shared" si="0"/>
        <v>4</v>
      </c>
      <c r="B8" s="267"/>
      <c r="C8" s="297"/>
      <c r="D8" s="298"/>
      <c r="E8" s="292" t="s">
        <v>124</v>
      </c>
      <c r="F8" s="293"/>
      <c r="G8" s="293"/>
      <c r="H8" s="293"/>
      <c r="I8" s="293"/>
      <c r="J8" s="294"/>
      <c r="K8" s="124">
        <v>15</v>
      </c>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c r="L14" s="33"/>
      <c r="M14" s="23"/>
      <c r="N14" s="20"/>
      <c r="O14" s="20"/>
      <c r="P14" s="20"/>
    </row>
    <row r="15" spans="1:16" s="10" customFormat="1" ht="19.5" customHeight="1">
      <c r="A15" s="2">
        <v>11</v>
      </c>
      <c r="B15" s="300"/>
      <c r="C15" s="260" t="s">
        <v>131</v>
      </c>
      <c r="D15" s="261"/>
      <c r="E15" s="261"/>
      <c r="F15" s="261"/>
      <c r="G15" s="261"/>
      <c r="H15" s="261"/>
      <c r="I15" s="261"/>
      <c r="J15" s="262"/>
      <c r="K15" s="125">
        <v>25</v>
      </c>
      <c r="L15" s="33"/>
      <c r="M15" s="23"/>
      <c r="N15" s="20"/>
      <c r="O15" s="20"/>
      <c r="P15" s="20"/>
    </row>
    <row r="16" spans="1:16" s="10" customFormat="1" ht="20.25" customHeight="1">
      <c r="A16" s="2">
        <v>12</v>
      </c>
      <c r="B16" s="300"/>
      <c r="C16" s="260" t="s">
        <v>130</v>
      </c>
      <c r="D16" s="261"/>
      <c r="E16" s="261"/>
      <c r="F16" s="261"/>
      <c r="G16" s="261"/>
      <c r="H16" s="261"/>
      <c r="I16" s="261"/>
      <c r="J16" s="262"/>
      <c r="K16" s="125">
        <v>5</v>
      </c>
      <c r="L16" s="33"/>
      <c r="M16" s="23"/>
      <c r="N16" s="20"/>
      <c r="O16" s="20"/>
      <c r="P16" s="20"/>
    </row>
    <row r="17" spans="1:16" s="10" customFormat="1" ht="22.5" customHeight="1">
      <c r="A17" s="2">
        <v>13</v>
      </c>
      <c r="B17" s="300"/>
      <c r="C17" s="301" t="s">
        <v>146</v>
      </c>
      <c r="D17" s="302"/>
      <c r="E17" s="302"/>
      <c r="F17" s="302"/>
      <c r="G17" s="302"/>
      <c r="H17" s="302"/>
      <c r="I17" s="302"/>
      <c r="J17" s="303"/>
      <c r="K17" s="125">
        <v>37</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8</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245</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247</v>
      </c>
      <c r="F36" s="269"/>
      <c r="G36" s="269"/>
      <c r="H36" s="160"/>
      <c r="I36" s="159"/>
      <c r="J36" s="161"/>
      <c r="K36" s="160"/>
      <c r="L36" s="162"/>
      <c r="M36" s="163"/>
      <c r="N36" s="164"/>
    </row>
    <row r="37" spans="1:15" ht="15.75">
      <c r="A37" s="83"/>
      <c r="B37" s="159" t="s">
        <v>243</v>
      </c>
      <c r="C37" s="154"/>
      <c r="D37" s="154"/>
      <c r="E37" s="259" t="s">
        <v>248</v>
      </c>
      <c r="F37" s="259"/>
      <c r="G37" s="259"/>
      <c r="H37" s="154"/>
      <c r="I37" s="154"/>
      <c r="J37" s="161"/>
      <c r="K37" s="160"/>
      <c r="L37" s="163"/>
      <c r="M37" s="163"/>
      <c r="N37" s="163"/>
      <c r="O37" s="84"/>
    </row>
    <row r="38" spans="1:15" ht="15.75" customHeight="1">
      <c r="A38" s="83"/>
      <c r="B38" s="154" t="s">
        <v>244</v>
      </c>
      <c r="C38" s="154"/>
      <c r="D38" s="154"/>
      <c r="E38" s="259"/>
      <c r="F38" s="259"/>
      <c r="G38" s="259"/>
      <c r="H38" s="154"/>
      <c r="I38" s="310" t="s">
        <v>249</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&amp;LE3771C76&amp;CФорма № 2-А, Підрозділ: Іллічівський міський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251</v>
      </c>
      <c r="D24" s="346"/>
      <c r="E24" s="346"/>
      <c r="F24" s="346"/>
      <c r="G24" s="346"/>
      <c r="H24" s="346"/>
      <c r="I24" s="346"/>
      <c r="J24" s="347"/>
    </row>
    <row r="25" spans="1:10" ht="19.5" customHeight="1">
      <c r="A25" s="344" t="s">
        <v>182</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&amp;LE3771C76&amp;C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n.marcinkevich</cp:lastModifiedBy>
  <cp:lastPrinted>2015-09-09T11:49:15Z</cp:lastPrinted>
  <dcterms:created xsi:type="dcterms:W3CDTF">2015-09-09T11:49:13Z</dcterms:created>
  <dcterms:modified xsi:type="dcterms:W3CDTF">2016-01-26T15:25:55Z</dcterms:modified>
  <cp:category/>
  <cp:version/>
  <cp:contentType/>
  <cp:contentStatus/>
</cp:coreProperties>
</file>