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45621" calcMode="manual" fullCalcOnLoad="1"/>
</workbook>
</file>

<file path=xl/calcChain.xml><?xml version="1.0" encoding="utf-8"?>
<calcChain xmlns="http://schemas.openxmlformats.org/spreadsheetml/2006/main">
  <c r="E4" i="7"/>
  <c r="F4"/>
  <c r="E6" i="3"/>
  <c r="F6"/>
  <c r="I6"/>
  <c r="J6"/>
  <c r="C20"/>
  <c r="C6"/>
  <c r="C55"/>
  <c r="D20"/>
  <c r="D6"/>
  <c r="D55"/>
  <c r="E20"/>
  <c r="F20"/>
  <c r="G20"/>
  <c r="G6"/>
  <c r="G55"/>
  <c r="H20"/>
  <c r="H6"/>
  <c r="H55"/>
  <c r="I20"/>
  <c r="J20"/>
  <c r="K20"/>
  <c r="K6"/>
  <c r="K55"/>
  <c r="L20"/>
  <c r="L6"/>
  <c r="L55"/>
  <c r="C27"/>
  <c r="D27"/>
  <c r="E27"/>
  <c r="F27"/>
  <c r="G27"/>
  <c r="H27"/>
  <c r="I27"/>
  <c r="J27"/>
  <c r="K27"/>
  <c r="L27"/>
  <c r="C38"/>
  <c r="D38"/>
  <c r="G38"/>
  <c r="H38"/>
  <c r="K38"/>
  <c r="L38"/>
  <c r="C39"/>
  <c r="D39"/>
  <c r="E39"/>
  <c r="E38"/>
  <c r="F39"/>
  <c r="F38"/>
  <c r="G39"/>
  <c r="H39"/>
  <c r="I39"/>
  <c r="I38"/>
  <c r="J39"/>
  <c r="J38"/>
  <c r="K39"/>
  <c r="L39"/>
  <c r="C49"/>
  <c r="D49"/>
  <c r="E49"/>
  <c r="F49"/>
  <c r="G49"/>
  <c r="H49"/>
  <c r="I49"/>
  <c r="J49"/>
  <c r="K49"/>
  <c r="L49"/>
  <c r="F55"/>
  <c r="E55"/>
  <c r="J55"/>
  <c r="I55"/>
</calcChain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<sst xmlns="http://schemas.openxmlformats.org/spreadsheetml/2006/main" count="152" uniqueCount="126">
  <si>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</si>
  <si>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</si>
  <si>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</si>
  <si>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</si>
  <si>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</si>
  <si>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</si>
  <si>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</si>
  <si>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</si>
  <si>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</si>
  <si>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</si>
  <si>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</si>
  <si>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</si>
  <si>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</si>
  <si>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</si>
  <si>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</si>
  <si>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</si>
  <si>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</si>
  <si>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</si>
  <si>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</si>
  <si>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</si>
  <si>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</si>
  <si>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</si>
  <si>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</si>
  <si>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</si>
  <si>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</si>
  <si>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</si>
  <si>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</si>
  <si>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</si>
  <si>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</si>
  <si>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</si>
  <si>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</si>
  <si>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</si>
  <si>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</si>
  <si>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</si>
  <si>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</si>
  <si>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</si>
  <si>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</si>
  <si>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</si>
  <si>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</si>
  <si>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</si>
  <si>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</si>
  <si>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</si>
  <si>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</si>
  <si>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</si>
  <si>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</si>
  <si>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</si>
  <si>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</si>
  <si>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</si>
  <si>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</si>
  <si>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</si>
  <si>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</si>
  <si>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</si>
  <si>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</si>
  <si>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</si>
  <si>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</si>
  <si>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</si>
  <si>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</si>
  <si>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</si>
  <si>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</si>
  <si>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</si>
  <si>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</si>
  <si>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</si>
  <si>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</si>
  <si>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</si>
  <si>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</si>
  <si>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</si>
  <si>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</si>
  <si>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</si>
  <si>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</si>
  <si>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</si>
  <si>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</si>
  <si>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</si>
  <si>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</si>
  <si>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</si>
  <si>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</si>
  <si>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</si>
  <si>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</si>
  <si>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</si>
  <si>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</si>
  <si>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</si>
  <si>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</si>
  <si>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</si>
  <si>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</si>
  <si>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</si>
  <si>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</si>
  <si>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</si>
  <si>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</si>
  <si>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</si>
  <si>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</si>
  <si>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</si>
  <si>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</si>
  <si>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</si>
  <si>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</si>
  <si>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</si>
  <si>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</si>
  <si>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</si>
  <si>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</si>
  <si>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</si>
  <si>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</si>
  <si>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</si>
  <si>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</si>
  <si>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</si>
  <si>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</si>
  <si>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</si>
  <si>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</si>
  <si>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</si>
  <si>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</si>
  <si>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</si>
  <si>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</si>
  <si>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</si>
  <si>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</si>
  <si>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</si>
  <si>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</si>
  <si>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</si>
  <si>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</si>
  <si>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22, 33, 44, 49)</t>
    </r>
  </si>
  <si>
    <t>2018 рік</t>
  </si>
  <si>
    <t>Іллічівський міський суд Одеської області</t>
  </si>
  <si>
    <t>68000. Одеська область.м. Іллічівськ</t>
  </si>
  <si>
    <t>вул. Праці</t>
  </si>
  <si>
    <t/>
  </si>
  <si>
    <t>К.М. Рожкован</t>
  </si>
  <si>
    <t>В.С. Маратова</t>
  </si>
  <si>
    <t>(04868)9-56-12</t>
  </si>
  <si>
    <t>inbox@il.od.court.gov.ua</t>
  </si>
  <si>
    <t>8 січня 2019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</si>
</sst>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116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4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&amp;C&amp;LAC35E9F7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Normal="100" workbookViewId="0">
      <selection activeCell="B2" sqref="B2:B4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t="shared" ref="C6:L6" si="0">SUM(C7,C10,C13,C14,C15,C20,C23,C24,C18,C19)</f>
        <v>1851</v>
      </c>
      <c r="D6" s="96">
        <f t="shared" si="0"/>
        <v>1508655.8199999968</v>
      </c>
      <c r="E6" s="96">
        <f t="shared" si="0"/>
        <v>1710</v>
      </c>
      <c r="F6" s="96">
        <f t="shared" si="0"/>
        <v>1413110.839999998</v>
      </c>
      <c r="G6" s="96">
        <f t="shared" si="0"/>
        <v>5</v>
      </c>
      <c r="H6" s="96">
        <f t="shared" si="0"/>
        <v>5824.8</v>
      </c>
      <c r="I6" s="96">
        <f t="shared" si="0"/>
        <v>41</v>
      </c>
      <c r="J6" s="96">
        <f t="shared" si="0"/>
        <v>31951.53</v>
      </c>
      <c r="K6" s="96">
        <f t="shared" si="0"/>
        <v>140</v>
      </c>
      <c r="L6" s="96">
        <f t="shared" si="0"/>
        <v>96228.530000000203</v>
      </c>
    </row>
    <row r="7" spans="1:12" ht="16.5" customHeight="1">
      <c r="A7" s="87">
        <v>2</v>
      </c>
      <c r="B7" s="90" t="s">
        <v>75</v>
      </c>
      <c r="C7" s="97">
        <v>322</v>
      </c>
      <c r="D7" s="97">
        <v>806238.82</v>
      </c>
      <c r="E7" s="97">
        <v>315</v>
      </c>
      <c r="F7" s="97">
        <v>799232.34</v>
      </c>
      <c r="G7" s="97">
        <v>3</v>
      </c>
      <c r="H7" s="97">
        <v>4800</v>
      </c>
      <c r="I7" s="97">
        <v>3</v>
      </c>
      <c r="J7" s="97">
        <v>5517.93</v>
      </c>
      <c r="K7" s="97">
        <v>7</v>
      </c>
      <c r="L7" s="97">
        <v>8337.1299999999992</v>
      </c>
    </row>
    <row r="8" spans="1:12" ht="16.5" customHeight="1">
      <c r="A8" s="87">
        <v>3</v>
      </c>
      <c r="B8" s="91" t="s">
        <v>76</v>
      </c>
      <c r="C8" s="97">
        <v>210</v>
      </c>
      <c r="D8" s="97">
        <v>516430.47</v>
      </c>
      <c r="E8" s="97">
        <v>210</v>
      </c>
      <c r="F8" s="97">
        <v>516430.49</v>
      </c>
      <c r="G8" s="97">
        <v>3</v>
      </c>
      <c r="H8" s="97">
        <v>4800</v>
      </c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112</v>
      </c>
      <c r="D9" s="97">
        <v>289808.34999999998</v>
      </c>
      <c r="E9" s="97">
        <v>105</v>
      </c>
      <c r="F9" s="97">
        <v>282801.84999999998</v>
      </c>
      <c r="G9" s="97"/>
      <c r="H9" s="97"/>
      <c r="I9" s="97">
        <v>3</v>
      </c>
      <c r="J9" s="97">
        <v>5517.93</v>
      </c>
      <c r="K9" s="97">
        <v>7</v>
      </c>
      <c r="L9" s="97">
        <v>8337.1299999999992</v>
      </c>
    </row>
    <row r="10" spans="1:12" ht="19.5" customHeight="1">
      <c r="A10" s="87">
        <v>5</v>
      </c>
      <c r="B10" s="90" t="s">
        <v>78</v>
      </c>
      <c r="C10" s="97">
        <v>407</v>
      </c>
      <c r="D10" s="97">
        <v>313791.99999999802</v>
      </c>
      <c r="E10" s="97">
        <v>288</v>
      </c>
      <c r="F10" s="97">
        <v>229968.399999999</v>
      </c>
      <c r="G10" s="97">
        <v>1</v>
      </c>
      <c r="H10" s="97">
        <v>704.8</v>
      </c>
      <c r="I10" s="97">
        <v>35</v>
      </c>
      <c r="J10" s="97">
        <v>24704</v>
      </c>
      <c r="K10" s="97">
        <v>118</v>
      </c>
      <c r="L10" s="97">
        <v>83166.400000000198</v>
      </c>
    </row>
    <row r="11" spans="1:12" ht="19.5" customHeight="1">
      <c r="A11" s="87">
        <v>6</v>
      </c>
      <c r="B11" s="91" t="s">
        <v>79</v>
      </c>
      <c r="C11" s="97">
        <v>18</v>
      </c>
      <c r="D11" s="97">
        <v>35240</v>
      </c>
      <c r="E11" s="97">
        <v>18</v>
      </c>
      <c r="F11" s="97">
        <v>35240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389</v>
      </c>
      <c r="D12" s="97">
        <v>278551.99999999802</v>
      </c>
      <c r="E12" s="97">
        <v>270</v>
      </c>
      <c r="F12" s="97">
        <v>194728.399999999</v>
      </c>
      <c r="G12" s="97">
        <v>1</v>
      </c>
      <c r="H12" s="97">
        <v>704.8</v>
      </c>
      <c r="I12" s="97">
        <v>35</v>
      </c>
      <c r="J12" s="97">
        <v>24704</v>
      </c>
      <c r="K12" s="97">
        <v>118</v>
      </c>
      <c r="L12" s="97">
        <v>83166.400000000198</v>
      </c>
    </row>
    <row r="13" spans="1:12" ht="15" customHeight="1">
      <c r="A13" s="87">
        <v>8</v>
      </c>
      <c r="B13" s="90" t="s">
        <v>18</v>
      </c>
      <c r="C13" s="97">
        <v>249</v>
      </c>
      <c r="D13" s="97">
        <v>175510.39999999999</v>
      </c>
      <c r="E13" s="97">
        <v>246</v>
      </c>
      <c r="F13" s="97">
        <v>173400.8</v>
      </c>
      <c r="G13" s="97"/>
      <c r="H13" s="97"/>
      <c r="I13" s="97">
        <v>2</v>
      </c>
      <c r="J13" s="97">
        <v>1409.6</v>
      </c>
      <c r="K13" s="97">
        <v>3</v>
      </c>
      <c r="L13" s="97">
        <v>2114.4</v>
      </c>
    </row>
    <row r="14" spans="1:12" ht="15.75" customHeight="1">
      <c r="A14" s="87">
        <v>9</v>
      </c>
      <c r="B14" s="90" t="s">
        <v>19</v>
      </c>
      <c r="C14" s="97">
        <v>5</v>
      </c>
      <c r="D14" s="97">
        <v>15531.6</v>
      </c>
      <c r="E14" s="97">
        <v>5</v>
      </c>
      <c r="F14" s="97">
        <v>15531.6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223</v>
      </c>
      <c r="D15" s="97">
        <v>82484.899999999994</v>
      </c>
      <c r="E15" s="97">
        <v>220</v>
      </c>
      <c r="F15" s="97">
        <v>81461.100000000006</v>
      </c>
      <c r="G15" s="97">
        <v>1</v>
      </c>
      <c r="H15" s="97">
        <v>320</v>
      </c>
      <c r="I15" s="97">
        <v>1</v>
      </c>
      <c r="J15" s="97">
        <v>320</v>
      </c>
      <c r="K15" s="97">
        <v>3</v>
      </c>
      <c r="L15" s="97">
        <v>1024.8</v>
      </c>
    </row>
    <row r="16" spans="1:12" ht="21" customHeight="1">
      <c r="A16" s="87">
        <v>11</v>
      </c>
      <c r="B16" s="91" t="s">
        <v>79</v>
      </c>
      <c r="C16" s="97">
        <v>2</v>
      </c>
      <c r="D16" s="97">
        <v>1762</v>
      </c>
      <c r="E16" s="97">
        <v>2</v>
      </c>
      <c r="F16" s="97">
        <v>1762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221</v>
      </c>
      <c r="D17" s="97">
        <v>80722.899999999994</v>
      </c>
      <c r="E17" s="97">
        <v>218</v>
      </c>
      <c r="F17" s="97">
        <v>79699.100000000006</v>
      </c>
      <c r="G17" s="97">
        <v>1</v>
      </c>
      <c r="H17" s="97">
        <v>320</v>
      </c>
      <c r="I17" s="97">
        <v>1</v>
      </c>
      <c r="J17" s="97">
        <v>320</v>
      </c>
      <c r="K17" s="97">
        <v>3</v>
      </c>
      <c r="L17" s="97">
        <v>1024.8</v>
      </c>
    </row>
    <row r="18" spans="1:12" ht="21" customHeight="1">
      <c r="A18" s="87">
        <v>13</v>
      </c>
      <c r="B18" s="99" t="s">
        <v>107</v>
      </c>
      <c r="C18" s="97">
        <v>625</v>
      </c>
      <c r="D18" s="97">
        <v>112719.399999999</v>
      </c>
      <c r="E18" s="97">
        <v>616</v>
      </c>
      <c r="F18" s="97">
        <v>111137.899999999</v>
      </c>
      <c r="G18" s="97"/>
      <c r="H18" s="97"/>
      <c r="I18" s="97"/>
      <c r="J18" s="97"/>
      <c r="K18" s="97">
        <v>9</v>
      </c>
      <c r="L18" s="97">
        <v>1585.8</v>
      </c>
    </row>
    <row r="19" spans="1:12" ht="21" customHeight="1">
      <c r="A19" s="87">
        <v>14</v>
      </c>
      <c r="B19" s="99" t="s">
        <v>108</v>
      </c>
      <c r="C19" s="97">
        <v>20</v>
      </c>
      <c r="D19" s="97">
        <v>2378.6999999999998</v>
      </c>
      <c r="E19" s="97">
        <v>20</v>
      </c>
      <c r="F19" s="97">
        <v>2378.6999999999998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t="shared" ref="C20:L20" si="1">SUM(C21:C22)</f>
        <v>0</v>
      </c>
      <c r="D20" s="97">
        <f t="shared" si="1"/>
        <v>0</v>
      </c>
      <c r="E20" s="97">
        <f t="shared" si="1"/>
        <v>0</v>
      </c>
      <c r="F20" s="97">
        <f t="shared" si="1"/>
        <v>0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t="shared" ref="C27:L27" si="2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t="shared" ref="C38:L38" si="3">SUM(C39,C46,C47,C48)</f>
        <v>10</v>
      </c>
      <c r="D38" s="96">
        <f t="shared" si="3"/>
        <v>8457.6</v>
      </c>
      <c r="E38" s="96">
        <f t="shared" si="3"/>
        <v>10</v>
      </c>
      <c r="F38" s="96">
        <f t="shared" si="3"/>
        <v>8457.6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0</v>
      </c>
      <c r="L38" s="96">
        <f t="shared" si="3"/>
        <v>0</v>
      </c>
    </row>
    <row r="39" spans="1:12" ht="24" customHeight="1">
      <c r="A39" s="87">
        <v>34</v>
      </c>
      <c r="B39" s="90" t="s">
        <v>86</v>
      </c>
      <c r="C39" s="97">
        <f t="shared" ref="C39:L39" si="4">SUM(C40,C43)</f>
        <v>10</v>
      </c>
      <c r="D39" s="97">
        <f t="shared" si="4"/>
        <v>8457.6</v>
      </c>
      <c r="E39" s="97">
        <f t="shared" si="4"/>
        <v>10</v>
      </c>
      <c r="F39" s="97">
        <f t="shared" si="4"/>
        <v>8457.6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0</v>
      </c>
      <c r="L39" s="97">
        <f t="shared" si="4"/>
        <v>0</v>
      </c>
    </row>
    <row r="40" spans="1:12" ht="19.5" customHeight="1">
      <c r="A40" s="87">
        <v>35</v>
      </c>
      <c r="B40" s="90" t="s">
        <v>87</v>
      </c>
      <c r="C40" s="97">
        <v>1</v>
      </c>
      <c r="D40" s="97">
        <v>2114.4</v>
      </c>
      <c r="E40" s="97">
        <v>1</v>
      </c>
      <c r="F40" s="97">
        <v>2114.4</v>
      </c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>
        <v>1</v>
      </c>
      <c r="D42" s="97">
        <v>2114.4</v>
      </c>
      <c r="E42" s="97">
        <v>1</v>
      </c>
      <c r="F42" s="97">
        <v>2114.4</v>
      </c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9</v>
      </c>
      <c r="D43" s="97">
        <v>6343.2</v>
      </c>
      <c r="E43" s="97">
        <v>9</v>
      </c>
      <c r="F43" s="97">
        <v>6343.2</v>
      </c>
      <c r="G43" s="97"/>
      <c r="H43" s="97"/>
      <c r="I43" s="97"/>
      <c r="J43" s="97"/>
      <c r="K43" s="97"/>
      <c r="L43" s="97"/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9</v>
      </c>
      <c r="D45" s="97">
        <v>6343.2</v>
      </c>
      <c r="E45" s="97">
        <v>9</v>
      </c>
      <c r="F45" s="97">
        <v>6343.2</v>
      </c>
      <c r="G45" s="97"/>
      <c r="H45" s="97"/>
      <c r="I45" s="97"/>
      <c r="J45" s="97"/>
      <c r="K45" s="97"/>
      <c r="L45" s="97"/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t="shared" ref="C49:L49" si="5">SUM(C50:C53)</f>
        <v>54</v>
      </c>
      <c r="D49" s="96">
        <f t="shared" si="5"/>
        <v>3795.38</v>
      </c>
      <c r="E49" s="96">
        <f t="shared" si="5"/>
        <v>54</v>
      </c>
      <c r="F49" s="96">
        <f t="shared" si="5"/>
        <v>3803.42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32</v>
      </c>
      <c r="D50" s="97">
        <v>681.92</v>
      </c>
      <c r="E50" s="97">
        <v>32</v>
      </c>
      <c r="F50" s="97">
        <v>683.14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7</v>
      </c>
      <c r="D51" s="97">
        <v>370.02</v>
      </c>
      <c r="E51" s="97">
        <v>7</v>
      </c>
      <c r="F51" s="97">
        <v>370.28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15</v>
      </c>
      <c r="D53" s="97">
        <v>2743.44</v>
      </c>
      <c r="E53" s="97">
        <v>15</v>
      </c>
      <c r="F53" s="97">
        <v>2750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359</v>
      </c>
      <c r="D54" s="96">
        <v>125766.399999999</v>
      </c>
      <c r="E54" s="96">
        <v>359</v>
      </c>
      <c r="F54" s="96">
        <v>126814.719999999</v>
      </c>
      <c r="G54" s="96"/>
      <c r="H54" s="96"/>
      <c r="I54" s="96">
        <v>359</v>
      </c>
      <c r="J54" s="96">
        <v>125766.399999999</v>
      </c>
      <c r="K54" s="97"/>
      <c r="L54" s="96"/>
    </row>
    <row r="55" spans="1:12" ht="15">
      <c r="A55" s="87">
        <v>50</v>
      </c>
      <c r="B55" s="88" t="s">
        <v>115</v>
      </c>
      <c r="C55" s="96">
        <f t="shared" ref="C55:L55" si="6">SUM(C6,C27,C38,C49,C54)</f>
        <v>2274</v>
      </c>
      <c r="D55" s="96">
        <f t="shared" si="6"/>
        <v>1646675.1999999958</v>
      </c>
      <c r="E55" s="96">
        <f t="shared" si="6"/>
        <v>2133</v>
      </c>
      <c r="F55" s="96">
        <f t="shared" si="6"/>
        <v>1552186.579999997</v>
      </c>
      <c r="G55" s="96">
        <f t="shared" si="6"/>
        <v>5</v>
      </c>
      <c r="H55" s="96">
        <f t="shared" si="6"/>
        <v>5824.8</v>
      </c>
      <c r="I55" s="96">
        <f t="shared" si="6"/>
        <v>400</v>
      </c>
      <c r="J55" s="96">
        <f t="shared" si="6"/>
        <v>157717.929999999</v>
      </c>
      <c r="K55" s="96">
        <f t="shared" si="6"/>
        <v>140</v>
      </c>
      <c r="L55" s="96">
        <f t="shared" si="6"/>
        <v>96228.530000000203</v>
      </c>
    </row>
    <row r="56" spans="1: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1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Іллічівський міський суд Одеської області,_x000D_
 Початок періоду: 01.01.2018, Кінець періоду: 31.12.2018&amp;LAC35E9F7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E4" sqref="E4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140</v>
      </c>
      <c r="F4" s="93">
        <f>SUM(F5:F24)</f>
        <v>96228.530000000217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16</v>
      </c>
      <c r="F5" s="95">
        <v>10066.73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99</v>
      </c>
      <c r="C7" s="150"/>
      <c r="D7" s="151"/>
      <c r="E7" s="94">
        <v>113</v>
      </c>
      <c r="F7" s="95">
        <v>79113.800000000207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704.8</v>
      </c>
    </row>
    <row r="12" spans="1:6" ht="29.25" customHeight="1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101</v>
      </c>
      <c r="C13" s="150"/>
      <c r="D13" s="151"/>
      <c r="E13" s="94">
        <v>6</v>
      </c>
      <c r="F13" s="95">
        <v>4228.8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2</v>
      </c>
      <c r="F14" s="95">
        <v>1409.6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70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96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102</v>
      </c>
      <c r="C23" s="150"/>
      <c r="D23" s="151"/>
      <c r="E23" s="94">
        <v>2</v>
      </c>
      <c r="F23" s="95">
        <v>704.8</v>
      </c>
    </row>
    <row r="24" spans="1:11" ht="54.75" customHeight="1">
      <c r="A24" s="67">
        <v>21</v>
      </c>
      <c r="B24" s="149" t="s">
        <v>103</v>
      </c>
      <c r="C24" s="150"/>
      <c r="D24" s="151"/>
      <c r="E24" s="94"/>
      <c r="F24" s="95"/>
    </row>
    <row r="25" spans="1:11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120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124</v>
      </c>
      <c r="D33" s="153"/>
      <c r="F33" s="98" t="s">
        <v>125</v>
      </c>
      <c r="I33" s="77"/>
      <c r="J33" s="77"/>
      <c r="K33" s="78"/>
    </row>
    <row r="34" spans="1:11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32" firstPageNumber="4" orientation="portrait" useFirstPageNumber="1" r:id="rId1"/>
  <headerFooter>
    <oddFooter>&amp;R&amp;P&amp;C&amp;CФорма № 10, Підрозділ: Іллічівський міський суд Одеської області,_x000D_
 Початок періоду: 01.01.2018, Кінець періоду: 31.12.2018&amp;LAC35E9F7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2018-03-15T14:08:04Z</cp:lastPrinted>
  <dcterms:created xsi:type="dcterms:W3CDTF">2015-09-09T10:27:37Z</dcterms:created>
  <dcterms:modified xsi:type="dcterms:W3CDTF">2019-02-14T10:40:20Z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AC35E9F7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